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yvelo\Desktop\KÖH 2023. év\I. félévi teljesítés\"/>
    </mc:Choice>
  </mc:AlternateContent>
  <xr:revisionPtr revIDLastSave="0" documentId="13_ncr:1_{A04083E9-7216-403B-B338-A5C92C4C07F9}" xr6:coauthVersionLast="47" xr6:coauthVersionMax="47" xr10:uidLastSave="{00000000-0000-0000-0000-000000000000}"/>
  <bookViews>
    <workbookView xWindow="-120" yWindow="-120" windowWidth="29040" windowHeight="15840" xr2:uid="{367CD7F0-2E05-4B01-9924-52571E656B62}"/>
  </bookViews>
  <sheets>
    <sheet name="1. melléklet" sheetId="2" r:id="rId1"/>
    <sheet name="2. mellékl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D68" i="2"/>
  <c r="D72" i="2"/>
  <c r="D56" i="2"/>
  <c r="D61" i="2"/>
  <c r="D64" i="2"/>
  <c r="D7" i="2"/>
  <c r="D6" i="2" s="1"/>
  <c r="D17" i="2"/>
  <c r="D26" i="2"/>
  <c r="D21" i="2" s="1"/>
  <c r="D32" i="2"/>
  <c r="C68" i="2"/>
  <c r="C72" i="2"/>
  <c r="C56" i="2"/>
  <c r="C61" i="2"/>
  <c r="C64" i="2"/>
  <c r="C7" i="2"/>
  <c r="C6" i="2" s="1"/>
  <c r="C17" i="2"/>
  <c r="C26" i="2"/>
  <c r="C21" i="2" s="1"/>
  <c r="C32" i="2"/>
  <c r="B72" i="2"/>
  <c r="B68" i="2"/>
  <c r="B64" i="2"/>
  <c r="B61" i="2"/>
  <c r="B56" i="2"/>
  <c r="B32" i="2"/>
  <c r="B26" i="2"/>
  <c r="B21" i="2" s="1"/>
  <c r="B17" i="2"/>
  <c r="B7" i="2"/>
  <c r="B6" i="2" s="1"/>
  <c r="D8" i="1"/>
  <c r="D14" i="1"/>
  <c r="D21" i="1"/>
  <c r="D28" i="1"/>
  <c r="D27" i="1" s="1"/>
  <c r="D35" i="1"/>
  <c r="D42" i="1"/>
  <c r="D41" i="1" s="1"/>
  <c r="C8" i="1"/>
  <c r="C14" i="1"/>
  <c r="C27" i="1"/>
  <c r="C28" i="1"/>
  <c r="C35" i="1"/>
  <c r="C42" i="1"/>
  <c r="C41" i="1" s="1"/>
  <c r="B21" i="1"/>
  <c r="B42" i="1"/>
  <c r="B41" i="1" s="1"/>
  <c r="B35" i="1"/>
  <c r="B27" i="1" s="1"/>
  <c r="B28" i="1"/>
  <c r="B14" i="1"/>
  <c r="B8" i="1"/>
  <c r="B6" i="1" l="1"/>
  <c r="B49" i="1" s="1"/>
  <c r="D67" i="2"/>
  <c r="D79" i="2" s="1"/>
  <c r="C67" i="2"/>
  <c r="C79" i="2" s="1"/>
  <c r="B67" i="2"/>
  <c r="B79" i="2" s="1"/>
  <c r="D6" i="1"/>
  <c r="D49" i="1" s="1"/>
  <c r="C6" i="1"/>
  <c r="C49" i="1" s="1"/>
</calcChain>
</file>

<file path=xl/sharedStrings.xml><?xml version="1.0" encoding="utf-8"?>
<sst xmlns="http://schemas.openxmlformats.org/spreadsheetml/2006/main" count="109" uniqueCount="102">
  <si>
    <t>Megnevezés</t>
  </si>
  <si>
    <t>eredeti előirányzat</t>
  </si>
  <si>
    <t>módosított ei.</t>
  </si>
  <si>
    <t>I. MŰKÖDÉSI KIADÁSOK</t>
  </si>
  <si>
    <t>K1 Személyi juttatások</t>
  </si>
  <si>
    <t>K11 Foglalkoztatottak személyi juttatásai</t>
  </si>
  <si>
    <t>K12 Külső személyi juttatások</t>
  </si>
  <si>
    <t>K2 Munkaadót terhelő járulékok és szociális hozzájárulási adó</t>
  </si>
  <si>
    <t>K3 Dologi kiadások</t>
  </si>
  <si>
    <t>K31 Készletbeszerzés</t>
  </si>
  <si>
    <t>K32 Kommunikációs szolgáltatások</t>
  </si>
  <si>
    <t>K33 Szolgáltatási kiadások</t>
  </si>
  <si>
    <t>K34 Kiküldetések, reklám és propaganda kiadások</t>
  </si>
  <si>
    <t>K35 Különféle befizetések és egyéb dologi kiadsáok</t>
  </si>
  <si>
    <t>K4 Ellátottak pénzbeli juttatásai</t>
  </si>
  <si>
    <t>K5 Egyéb működési célú kiadások</t>
  </si>
  <si>
    <t>K502 Elvonások és befizetések</t>
  </si>
  <si>
    <t>K506 Egyéb működési célú támogatások áht-n belülre</t>
  </si>
  <si>
    <t>K508 Műk.c.visszatérítendő tám, kölcsönök áht-n kívülre</t>
  </si>
  <si>
    <t>K512 Egyéb működési célú támogatások áht-n kívülre</t>
  </si>
  <si>
    <t>K513 Tartalékok</t>
  </si>
  <si>
    <t>II. FELHALMOZÁSI KIADÁSOK</t>
  </si>
  <si>
    <t>K6 Beruházások</t>
  </si>
  <si>
    <t>K61 Immateriális javak beszerzése, létesítése</t>
  </si>
  <si>
    <t>K62 Ingatlanok beszerzése, létesítése</t>
  </si>
  <si>
    <t>K63 Informatikai eszközök beszerzése</t>
  </si>
  <si>
    <t>K64 Egyéb tárgyi eszköz beszerzése, létesítése</t>
  </si>
  <si>
    <t>K65 Részesedések beszerzése</t>
  </si>
  <si>
    <t>K67 beruházási c. előzetesen felszámított ÁFA</t>
  </si>
  <si>
    <t>K7 Felújítások</t>
  </si>
  <si>
    <t>K71 Ingatlanok felújítása</t>
  </si>
  <si>
    <t>K72 Informatikai eszközök felújítása</t>
  </si>
  <si>
    <t>K73 egyéb tárgyi eszközök felújítása</t>
  </si>
  <si>
    <t>K74 Felújítási célú előzetesen felszámított ÁFA</t>
  </si>
  <si>
    <t>K8 Egyéb felhalmozási célú kiadások</t>
  </si>
  <si>
    <t>III. FINANSZÍROZÁSI KIADÁSOK</t>
  </si>
  <si>
    <t>K9 Finanszírozási kiadások</t>
  </si>
  <si>
    <t>K911 Hitel-, kölcsön törlesztése államháztartáson kívülre</t>
  </si>
  <si>
    <t>K912 belföldi értékpapírok kiadásai</t>
  </si>
  <si>
    <t>K914 Államháztartáson belüli megelőlegezések visszafizetése</t>
  </si>
  <si>
    <t>K915 Központi, irányító szervi támogatások folyósítása</t>
  </si>
  <si>
    <t>KIADÁSOK MINDÖSSZESEN(I+II+III)</t>
  </si>
  <si>
    <t>2. melléklet</t>
  </si>
  <si>
    <t>2022. I. félévi telj.</t>
  </si>
  <si>
    <t>1. melléklet</t>
  </si>
  <si>
    <t>I. B1 Működési célú támogatások államháztartáson belülről</t>
  </si>
  <si>
    <t>B11 Önkormányzatok működési támogatásai</t>
  </si>
  <si>
    <t>B111 Helyi önkormányzatok általános támogatása</t>
  </si>
  <si>
    <t>B112 Települési önkorm. Egyes köznevelési feladatainak támogatása</t>
  </si>
  <si>
    <t xml:space="preserve">B113 Tel. Önk. Szociális gyermekjóléti és gyermekétkeztetési fel.tám. </t>
  </si>
  <si>
    <t>B114 Települési önkormányzatok kulturális feladatainak támogatása</t>
  </si>
  <si>
    <t>B115 Működési célú költségvetési támogatások és kiegészítő tám.</t>
  </si>
  <si>
    <t>B116 Elszámolásból származó bevételek</t>
  </si>
  <si>
    <t>B12 Elvonások és befizetések bevételei</t>
  </si>
  <si>
    <t>B16  Egyéb működési célú támogatások államháztartáson belülről</t>
  </si>
  <si>
    <t>II. B2 Felhalmozási célú támogatások államháztartáson belülről</t>
  </si>
  <si>
    <t>B21 Felhalmozási célú önkormányzati támogatások</t>
  </si>
  <si>
    <t>B25 Egyéb felhalmozási célú támogatások bevételei áht-n belülről</t>
  </si>
  <si>
    <t>III. B3 Közhatalmi bevételek</t>
  </si>
  <si>
    <t>B31 Jövedelemadók</t>
  </si>
  <si>
    <t>B34 Vagyoni típusú adók</t>
  </si>
  <si>
    <t>ebből: építményadó</t>
  </si>
  <si>
    <t xml:space="preserve">          magánszemélyek kommunális adója</t>
  </si>
  <si>
    <t>B35 Termékek és szolgáltatások adói</t>
  </si>
  <si>
    <t>B351 értékesítési és forgalmi adók</t>
  </si>
  <si>
    <t>ebből állandó jell. végzett iparűzési tev utáni helyi iparűzési adó</t>
  </si>
  <si>
    <t>B354 Gépjárműadó</t>
  </si>
  <si>
    <t>B36 Egyéb közhatalmi bevételek</t>
  </si>
  <si>
    <t>IV. B4 Működési bevételek</t>
  </si>
  <si>
    <t>B401 Készletértékesítés ellenértéke</t>
  </si>
  <si>
    <t>B402 Szolgáltatások ellenértéke</t>
  </si>
  <si>
    <t>B403 Közvetített szolgáltatások ellenértéke</t>
  </si>
  <si>
    <t>B404 Tulajdonosi bevételek</t>
  </si>
  <si>
    <t>B405 Ellátási díjak</t>
  </si>
  <si>
    <t>B406 Kiszámlázott általános forgalmi adó</t>
  </si>
  <si>
    <t>B407 Általános forgalmi adó visszatérítés</t>
  </si>
  <si>
    <t>B408 Kamatbevételek</t>
  </si>
  <si>
    <t>B409 Egyéb pénzügyi műveletek bevételei</t>
  </si>
  <si>
    <t>B410 Biztosító által fizetett kártérítés</t>
  </si>
  <si>
    <t>B411 Egyéb működési bevételek</t>
  </si>
  <si>
    <t>V. B5 Felhalmozási bevételek</t>
  </si>
  <si>
    <t>B51 Immateriális javak értékesítése</t>
  </si>
  <si>
    <t>B52 Ingatlanok értékesítése</t>
  </si>
  <si>
    <t>B53 Egyéb tárgyi eszköz értékesítés</t>
  </si>
  <si>
    <t>VI. B6 Működési célú átvett pénzeszköz</t>
  </si>
  <si>
    <t>B64 Működési célú kölcsönök visszatérülése áht-n kívülről</t>
  </si>
  <si>
    <t>B65 Egyéb működési célú átvett pénzeszköz áht-n kívülről</t>
  </si>
  <si>
    <t>VII. B7 Felhalmozási célú átvett pénzeszközök</t>
  </si>
  <si>
    <t>B75 Egyéb felhalmozási célú átvett pénzeszköz áht-n kívülről</t>
  </si>
  <si>
    <t>VIII. B8 Finanszírozási bevételek</t>
  </si>
  <si>
    <t>B811 Hitel-, kölcsön felvétele pénzügyi vállalkozástól</t>
  </si>
  <si>
    <t>B8112 Likviditási célú hitelek, kölcsönök felvétele</t>
  </si>
  <si>
    <t>B8113 Rövid lejáratú hitelek, kölcsönök felvétele</t>
  </si>
  <si>
    <t>B812 Belföldi értékpapírok bevétele</t>
  </si>
  <si>
    <t>B813 Maradvány igénybevétele</t>
  </si>
  <si>
    <t>B8131 Előző év költségvetési maradványának igénybevétele</t>
  </si>
  <si>
    <t>B814 Államháztartáson belüli megelőlegezések</t>
  </si>
  <si>
    <t>B816 Központi, irányítószervi támogatás</t>
  </si>
  <si>
    <t>BEVÉTELEK ÖSSZESEN (I+II+III+IV+V+VI+VII+VIII)</t>
  </si>
  <si>
    <t xml:space="preserve">Segesdi Közös Önkormányzati Hivatal 2023. évi bevételei </t>
  </si>
  <si>
    <t>2023. I. félévi telj.</t>
  </si>
  <si>
    <t>Segesdi Közös Önkormányzati Hivatal 2023. évi kiadásai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</si>
</sst>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3" fillId="0" borderId="0" xfId="0" applyFont="1"/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/>
    <xf numFmtId="3" fontId="4" fillId="2" borderId="5" xfId="1" applyNumberFormat="1" applyFont="1" applyFill="1" applyBorder="1"/>
    <xf numFmtId="0" fontId="5" fillId="2" borderId="4" xfId="1" applyFont="1" applyFill="1" applyBorder="1"/>
    <xf numFmtId="3" fontId="5" fillId="2" borderId="5" xfId="1" applyNumberFormat="1" applyFont="1" applyFill="1" applyBorder="1"/>
    <xf numFmtId="3" fontId="5" fillId="2" borderId="5" xfId="1" applyNumberFormat="1" applyFont="1" applyFill="1" applyBorder="1" applyAlignment="1">
      <alignment horizontal="right"/>
    </xf>
    <xf numFmtId="3" fontId="5" fillId="2" borderId="5" xfId="1" quotePrefix="1" applyNumberFormat="1" applyFont="1" applyFill="1" applyBorder="1" applyAlignment="1">
      <alignment horizontal="right"/>
    </xf>
    <xf numFmtId="3" fontId="4" fillId="2" borderId="5" xfId="1" applyNumberFormat="1" applyFont="1" applyFill="1" applyBorder="1" applyAlignment="1">
      <alignment horizontal="right"/>
    </xf>
    <xf numFmtId="3" fontId="6" fillId="2" borderId="5" xfId="1" applyNumberFormat="1" applyFont="1" applyFill="1" applyBorder="1"/>
    <xf numFmtId="3" fontId="5" fillId="2" borderId="5" xfId="1" applyNumberFormat="1" applyFont="1" applyFill="1" applyBorder="1" applyAlignment="1">
      <alignment horizontal="right" vertical="center" wrapText="1"/>
    </xf>
    <xf numFmtId="3" fontId="6" fillId="2" borderId="5" xfId="1" applyNumberFormat="1" applyFont="1" applyFill="1" applyBorder="1" applyAlignment="1">
      <alignment horizontal="right"/>
    </xf>
    <xf numFmtId="0" fontId="4" fillId="3" borderId="4" xfId="1" applyFont="1" applyFill="1" applyBorder="1"/>
    <xf numFmtId="0" fontId="4" fillId="2" borderId="6" xfId="1" applyFont="1" applyFill="1" applyBorder="1"/>
    <xf numFmtId="3" fontId="4" fillId="2" borderId="7" xfId="1" applyNumberFormat="1" applyFont="1" applyFill="1" applyBorder="1"/>
    <xf numFmtId="0" fontId="3" fillId="0" borderId="0" xfId="2" applyFont="1"/>
    <xf numFmtId="0" fontId="6" fillId="0" borderId="0" xfId="2" applyFont="1"/>
    <xf numFmtId="0" fontId="6" fillId="0" borderId="0" xfId="2" applyFont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wrapText="1"/>
    </xf>
    <xf numFmtId="0" fontId="4" fillId="2" borderId="3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vertical="center"/>
    </xf>
    <xf numFmtId="3" fontId="4" fillId="2" borderId="5" xfId="2" applyNumberFormat="1" applyFont="1" applyFill="1" applyBorder="1" applyAlignment="1">
      <alignment vertical="center"/>
    </xf>
    <xf numFmtId="0" fontId="5" fillId="2" borderId="4" xfId="2" applyFont="1" applyFill="1" applyBorder="1"/>
    <xf numFmtId="3" fontId="5" fillId="2" borderId="5" xfId="2" applyNumberFormat="1" applyFont="1" applyFill="1" applyBorder="1"/>
    <xf numFmtId="0" fontId="6" fillId="2" borderId="4" xfId="2" applyFont="1" applyFill="1" applyBorder="1"/>
    <xf numFmtId="3" fontId="6" fillId="2" borderId="5" xfId="2" applyNumberFormat="1" applyFont="1" applyFill="1" applyBorder="1"/>
    <xf numFmtId="0" fontId="6" fillId="0" borderId="4" xfId="0" applyFont="1" applyBorder="1"/>
    <xf numFmtId="3" fontId="5" fillId="0" borderId="5" xfId="0" applyNumberFormat="1" applyFont="1" applyBorder="1"/>
    <xf numFmtId="0" fontId="5" fillId="0" borderId="4" xfId="0" applyFont="1" applyBorder="1"/>
    <xf numFmtId="0" fontId="4" fillId="0" borderId="4" xfId="0" applyFont="1" applyBorder="1"/>
    <xf numFmtId="3" fontId="4" fillId="0" borderId="5" xfId="0" applyNumberFormat="1" applyFont="1" applyBorder="1"/>
    <xf numFmtId="0" fontId="6" fillId="2" borderId="4" xfId="2" applyFont="1" applyFill="1" applyBorder="1" applyAlignment="1">
      <alignment vertical="center"/>
    </xf>
    <xf numFmtId="3" fontId="6" fillId="2" borderId="5" xfId="2" applyNumberFormat="1" applyFont="1" applyFill="1" applyBorder="1" applyAlignment="1">
      <alignment vertical="center"/>
    </xf>
    <xf numFmtId="0" fontId="5" fillId="2" borderId="4" xfId="2" applyFont="1" applyFill="1" applyBorder="1" applyAlignment="1">
      <alignment vertical="center"/>
    </xf>
    <xf numFmtId="3" fontId="5" fillId="2" borderId="5" xfId="2" applyNumberFormat="1" applyFont="1" applyFill="1" applyBorder="1" applyAlignment="1">
      <alignment vertical="center"/>
    </xf>
    <xf numFmtId="0" fontId="8" fillId="2" borderId="4" xfId="2" applyFont="1" applyFill="1" applyBorder="1" applyAlignment="1">
      <alignment vertical="center"/>
    </xf>
    <xf numFmtId="3" fontId="8" fillId="2" borderId="5" xfId="2" applyNumberFormat="1" applyFont="1" applyFill="1" applyBorder="1" applyAlignment="1">
      <alignment vertical="center"/>
    </xf>
    <xf numFmtId="3" fontId="5" fillId="2" borderId="5" xfId="2" applyNumberFormat="1" applyFont="1" applyFill="1" applyBorder="1" applyAlignment="1">
      <alignment horizontal="right" vertical="center"/>
    </xf>
    <xf numFmtId="0" fontId="6" fillId="2" borderId="0" xfId="2" applyFont="1" applyFill="1"/>
    <xf numFmtId="3" fontId="6" fillId="2" borderId="0" xfId="2" applyNumberFormat="1" applyFont="1" applyFill="1" applyAlignment="1">
      <alignment horizontal="right" wrapText="1"/>
    </xf>
    <xf numFmtId="0" fontId="4" fillId="2" borderId="0" xfId="2" applyFont="1" applyFill="1" applyAlignment="1">
      <alignment vertical="center"/>
    </xf>
    <xf numFmtId="3" fontId="6" fillId="2" borderId="0" xfId="2" applyNumberFormat="1" applyFont="1" applyFill="1" applyAlignment="1">
      <alignment vertical="center"/>
    </xf>
    <xf numFmtId="0" fontId="6" fillId="2" borderId="0" xfId="2" applyFont="1" applyFill="1" applyAlignment="1">
      <alignment vertical="center"/>
    </xf>
    <xf numFmtId="3" fontId="4" fillId="2" borderId="0" xfId="2" applyNumberFormat="1" applyFont="1" applyFill="1" applyAlignment="1">
      <alignment horizontal="center" wrapText="1"/>
    </xf>
    <xf numFmtId="0" fontId="4" fillId="2" borderId="0" xfId="2" applyFont="1" applyFill="1" applyAlignment="1">
      <alignment horizontal="center" wrapText="1"/>
    </xf>
    <xf numFmtId="3" fontId="4" fillId="2" borderId="2" xfId="2" applyNumberFormat="1" applyFont="1" applyFill="1" applyBorder="1" applyAlignment="1">
      <alignment horizontal="center" wrapText="1"/>
    </xf>
    <xf numFmtId="3" fontId="4" fillId="2" borderId="3" xfId="2" applyNumberFormat="1" applyFont="1" applyFill="1" applyBorder="1" applyAlignment="1">
      <alignment horizontal="center" wrapText="1"/>
    </xf>
    <xf numFmtId="3" fontId="4" fillId="2" borderId="5" xfId="2" applyNumberFormat="1" applyFont="1" applyFill="1" applyBorder="1" applyAlignment="1">
      <alignment horizontal="right" vertical="center"/>
    </xf>
    <xf numFmtId="0" fontId="4" fillId="2" borderId="6" xfId="2" applyFont="1" applyFill="1" applyBorder="1" applyAlignment="1">
      <alignment horizontal="center" vertical="center"/>
    </xf>
    <xf numFmtId="3" fontId="4" fillId="2" borderId="7" xfId="2" applyNumberFormat="1" applyFont="1" applyFill="1" applyBorder="1" applyAlignment="1">
      <alignment horizontal="center" wrapText="1"/>
    </xf>
    <xf numFmtId="0" fontId="4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4" fillId="2" borderId="8" xfId="2" applyNumberFormat="1" applyFont="1" applyFill="1" applyBorder="1" applyAlignment="1">
      <alignment vertical="center"/>
    </xf>
    <xf numFmtId="3" fontId="5" fillId="2" borderId="8" xfId="2" applyNumberFormat="1" applyFont="1" applyFill="1" applyBorder="1"/>
    <xf numFmtId="3" fontId="6" fillId="2" borderId="8" xfId="2" applyNumberFormat="1" applyFont="1" applyFill="1" applyBorder="1"/>
    <xf numFmtId="3" fontId="5" fillId="0" borderId="8" xfId="0" applyNumberFormat="1" applyFont="1" applyBorder="1"/>
    <xf numFmtId="3" fontId="4" fillId="0" borderId="8" xfId="0" applyNumberFormat="1" applyFont="1" applyBorder="1"/>
    <xf numFmtId="3" fontId="6" fillId="2" borderId="8" xfId="2" applyNumberFormat="1" applyFont="1" applyFill="1" applyBorder="1" applyAlignment="1">
      <alignment vertical="center"/>
    </xf>
    <xf numFmtId="3" fontId="5" fillId="2" borderId="8" xfId="2" applyNumberFormat="1" applyFont="1" applyFill="1" applyBorder="1" applyAlignment="1">
      <alignment vertical="center"/>
    </xf>
    <xf numFmtId="3" fontId="8" fillId="2" borderId="8" xfId="2" applyNumberFormat="1" applyFont="1" applyFill="1" applyBorder="1" applyAlignment="1">
      <alignment vertical="center"/>
    </xf>
    <xf numFmtId="3" fontId="5" fillId="2" borderId="8" xfId="2" applyNumberFormat="1" applyFont="1" applyFill="1" applyBorder="1" applyAlignment="1">
      <alignment horizontal="right" vertical="center"/>
    </xf>
    <xf numFmtId="0" fontId="5" fillId="2" borderId="6" xfId="2" applyFont="1" applyFill="1" applyBorder="1"/>
    <xf numFmtId="3" fontId="5" fillId="2" borderId="7" xfId="2" applyNumberFormat="1" applyFont="1" applyFill="1" applyBorder="1" applyAlignment="1">
      <alignment vertical="center"/>
    </xf>
    <xf numFmtId="3" fontId="5" fillId="2" borderId="9" xfId="2" applyNumberFormat="1" applyFont="1" applyFill="1" applyBorder="1" applyAlignment="1">
      <alignment vertical="center"/>
    </xf>
  </cellXfs>
  <cellStyles count="3">
    <cellStyle name="Normál" xfId="0" builtinId="0"/>
    <cellStyle name="Normál_Koncepció-Bevételek és kiadások tervezése 2001-2003" xfId="2" xr:uid="{F135C89C-C0C4-4F1A-A4BB-68A0ABDC9E53}"/>
    <cellStyle name="Normál_Másolat -  Költségvetés- Bevételek és kiadások tervezése 2001-2003" xfId="1" xr:uid="{D8D45D59-EB48-4C93-A435-639966FDA1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CEEAA-1F2E-4A8F-8664-1282BE4D773D}">
  <dimension ref="A1:D79"/>
  <sheetViews>
    <sheetView tabSelected="1" workbookViewId="0">
      <selection activeCell="F5" sqref="F5"/>
    </sheetView>
  </sheetViews>
  <sheetFormatPr defaultRowHeight="15.75" x14ac:dyDescent="0.25"/>
  <cols>
    <col min="1" max="1" width="65.7109375" style="1" customWidth="1"/>
    <col min="2" max="4" width="12.140625" style="1" bestFit="1" customWidth="1"/>
    <col min="5" max="16384" width="9.140625" style="1"/>
  </cols>
  <sheetData>
    <row r="1" spans="1:4" x14ac:dyDescent="0.25">
      <c r="A1" s="18"/>
      <c r="C1" s="19"/>
      <c r="D1" s="19" t="s">
        <v>44</v>
      </c>
    </row>
    <row r="2" spans="1:4" x14ac:dyDescent="0.25">
      <c r="A2" s="19"/>
      <c r="B2" s="19"/>
      <c r="C2" s="19"/>
      <c r="D2" s="19"/>
    </row>
    <row r="3" spans="1:4" x14ac:dyDescent="0.25">
      <c r="A3" s="54" t="s">
        <v>99</v>
      </c>
      <c r="B3" s="55"/>
      <c r="C3" s="55"/>
      <c r="D3" s="55"/>
    </row>
    <row r="4" spans="1:4" ht="16.5" thickBot="1" x14ac:dyDescent="0.3">
      <c r="A4" s="19"/>
      <c r="B4" s="20"/>
      <c r="C4" s="19"/>
      <c r="D4" s="19"/>
    </row>
    <row r="5" spans="1:4" ht="31.5" x14ac:dyDescent="0.25">
      <c r="A5" s="21" t="s">
        <v>0</v>
      </c>
      <c r="B5" s="22" t="s">
        <v>1</v>
      </c>
      <c r="C5" s="22" t="s">
        <v>2</v>
      </c>
      <c r="D5" s="23" t="s">
        <v>100</v>
      </c>
    </row>
    <row r="6" spans="1:4" x14ac:dyDescent="0.25">
      <c r="A6" s="24" t="s">
        <v>45</v>
      </c>
      <c r="B6" s="25">
        <f>B7+B14+B15</f>
        <v>0</v>
      </c>
      <c r="C6" s="25">
        <f>C7+C14+C15</f>
        <v>1842102</v>
      </c>
      <c r="D6" s="58">
        <f>D7+D14+D15</f>
        <v>1842102</v>
      </c>
    </row>
    <row r="7" spans="1:4" x14ac:dyDescent="0.25">
      <c r="A7" s="26" t="s">
        <v>46</v>
      </c>
      <c r="B7" s="27">
        <f>SUM(B8:B13)</f>
        <v>0</v>
      </c>
      <c r="C7" s="27">
        <f>SUM(C8:C13)</f>
        <v>0</v>
      </c>
      <c r="D7" s="59">
        <f>SUM(D8:D13)</f>
        <v>0</v>
      </c>
    </row>
    <row r="8" spans="1:4" x14ac:dyDescent="0.25">
      <c r="A8" s="28" t="s">
        <v>47</v>
      </c>
      <c r="B8" s="29"/>
      <c r="C8" s="29"/>
      <c r="D8" s="60"/>
    </row>
    <row r="9" spans="1:4" x14ac:dyDescent="0.25">
      <c r="A9" s="28" t="s">
        <v>48</v>
      </c>
      <c r="B9" s="29"/>
      <c r="C9" s="29"/>
      <c r="D9" s="60"/>
    </row>
    <row r="10" spans="1:4" x14ac:dyDescent="0.25">
      <c r="A10" s="28" t="s">
        <v>49</v>
      </c>
      <c r="B10" s="29"/>
      <c r="C10" s="29"/>
      <c r="D10" s="60"/>
    </row>
    <row r="11" spans="1:4" x14ac:dyDescent="0.25">
      <c r="A11" s="28" t="s">
        <v>50</v>
      </c>
      <c r="B11" s="29"/>
      <c r="C11" s="29"/>
      <c r="D11" s="60"/>
    </row>
    <row r="12" spans="1:4" x14ac:dyDescent="0.25">
      <c r="A12" s="28" t="s">
        <v>51</v>
      </c>
      <c r="B12" s="27"/>
      <c r="C12" s="27"/>
      <c r="D12" s="59"/>
    </row>
    <row r="13" spans="1:4" x14ac:dyDescent="0.25">
      <c r="A13" s="30" t="s">
        <v>52</v>
      </c>
      <c r="B13" s="31"/>
      <c r="C13" s="31"/>
      <c r="D13" s="61"/>
    </row>
    <row r="14" spans="1:4" x14ac:dyDescent="0.25">
      <c r="A14" s="32" t="s">
        <v>53</v>
      </c>
      <c r="B14" s="31"/>
      <c r="C14" s="31"/>
      <c r="D14" s="61"/>
    </row>
    <row r="15" spans="1:4" x14ac:dyDescent="0.25">
      <c r="A15" s="32" t="s">
        <v>54</v>
      </c>
      <c r="B15" s="31">
        <v>0</v>
      </c>
      <c r="C15" s="31">
        <v>1842102</v>
      </c>
      <c r="D15" s="61">
        <v>1842102</v>
      </c>
    </row>
    <row r="16" spans="1:4" x14ac:dyDescent="0.25">
      <c r="A16" s="32"/>
      <c r="B16" s="31"/>
      <c r="C16" s="31"/>
      <c r="D16" s="61"/>
    </row>
    <row r="17" spans="1:4" x14ac:dyDescent="0.25">
      <c r="A17" s="33" t="s">
        <v>55</v>
      </c>
      <c r="B17" s="34">
        <f>B18+B19</f>
        <v>0</v>
      </c>
      <c r="C17" s="34">
        <f>C18+C19</f>
        <v>0</v>
      </c>
      <c r="D17" s="62">
        <f>D18+D19</f>
        <v>0</v>
      </c>
    </row>
    <row r="18" spans="1:4" x14ac:dyDescent="0.25">
      <c r="A18" s="26" t="s">
        <v>56</v>
      </c>
      <c r="B18" s="27"/>
      <c r="C18" s="27"/>
      <c r="D18" s="59"/>
    </row>
    <row r="19" spans="1:4" x14ac:dyDescent="0.25">
      <c r="A19" s="32" t="s">
        <v>57</v>
      </c>
      <c r="B19" s="31"/>
      <c r="C19" s="31"/>
      <c r="D19" s="61"/>
    </row>
    <row r="20" spans="1:4" x14ac:dyDescent="0.25">
      <c r="A20" s="32"/>
      <c r="B20" s="31"/>
      <c r="C20" s="31"/>
      <c r="D20" s="61"/>
    </row>
    <row r="21" spans="1:4" x14ac:dyDescent="0.25">
      <c r="A21" s="33" t="s">
        <v>58</v>
      </c>
      <c r="B21" s="34">
        <f>B22+B23+B26+B30</f>
        <v>600000</v>
      </c>
      <c r="C21" s="34">
        <f>C22+C23+C26+C30</f>
        <v>600000</v>
      </c>
      <c r="D21" s="62">
        <f>D22+D23+D26+D30</f>
        <v>210000</v>
      </c>
    </row>
    <row r="22" spans="1:4" x14ac:dyDescent="0.25">
      <c r="A22" s="32" t="s">
        <v>59</v>
      </c>
      <c r="B22" s="34"/>
      <c r="C22" s="34"/>
      <c r="D22" s="62"/>
    </row>
    <row r="23" spans="1:4" x14ac:dyDescent="0.25">
      <c r="A23" s="32" t="s">
        <v>60</v>
      </c>
      <c r="B23" s="31"/>
      <c r="C23" s="31"/>
      <c r="D23" s="61"/>
    </row>
    <row r="24" spans="1:4" x14ac:dyDescent="0.25">
      <c r="A24" s="35" t="s">
        <v>61</v>
      </c>
      <c r="B24" s="36"/>
      <c r="C24" s="36"/>
      <c r="D24" s="63"/>
    </row>
    <row r="25" spans="1:4" x14ac:dyDescent="0.25">
      <c r="A25" s="35" t="s">
        <v>62</v>
      </c>
      <c r="B25" s="36"/>
      <c r="C25" s="36"/>
      <c r="D25" s="63"/>
    </row>
    <row r="26" spans="1:4" x14ac:dyDescent="0.25">
      <c r="A26" s="37" t="s">
        <v>63</v>
      </c>
      <c r="B26" s="38">
        <f>B27+B29</f>
        <v>0</v>
      </c>
      <c r="C26" s="38">
        <f>C27+C29</f>
        <v>0</v>
      </c>
      <c r="D26" s="64">
        <f>D27+D29</f>
        <v>0</v>
      </c>
    </row>
    <row r="27" spans="1:4" x14ac:dyDescent="0.25">
      <c r="A27" s="35" t="s">
        <v>64</v>
      </c>
      <c r="B27" s="36"/>
      <c r="C27" s="36"/>
      <c r="D27" s="63"/>
    </row>
    <row r="28" spans="1:4" x14ac:dyDescent="0.25">
      <c r="A28" s="39" t="s">
        <v>65</v>
      </c>
      <c r="B28" s="40"/>
      <c r="C28" s="40"/>
      <c r="D28" s="65"/>
    </row>
    <row r="29" spans="1:4" x14ac:dyDescent="0.25">
      <c r="A29" s="35" t="s">
        <v>66</v>
      </c>
      <c r="B29" s="36"/>
      <c r="C29" s="36"/>
      <c r="D29" s="63"/>
    </row>
    <row r="30" spans="1:4" x14ac:dyDescent="0.25">
      <c r="A30" s="37" t="s">
        <v>67</v>
      </c>
      <c r="B30" s="38">
        <v>600000</v>
      </c>
      <c r="C30" s="38">
        <v>600000</v>
      </c>
      <c r="D30" s="64">
        <v>210000</v>
      </c>
    </row>
    <row r="31" spans="1:4" x14ac:dyDescent="0.25">
      <c r="A31" s="24"/>
      <c r="B31" s="38"/>
      <c r="C31" s="38"/>
      <c r="D31" s="64"/>
    </row>
    <row r="32" spans="1:4" x14ac:dyDescent="0.25">
      <c r="A32" s="24" t="s">
        <v>68</v>
      </c>
      <c r="B32" s="25">
        <f>SUM(B33:B43)</f>
        <v>366000</v>
      </c>
      <c r="C32" s="25">
        <f>SUM(C33:C43)</f>
        <v>366003</v>
      </c>
      <c r="D32" s="58">
        <f>SUM(D33:D43)</f>
        <v>151707</v>
      </c>
    </row>
    <row r="33" spans="1:4" x14ac:dyDescent="0.25">
      <c r="A33" s="37" t="s">
        <v>69</v>
      </c>
      <c r="B33" s="38"/>
      <c r="C33" s="38"/>
      <c r="D33" s="64"/>
    </row>
    <row r="34" spans="1:4" x14ac:dyDescent="0.25">
      <c r="A34" s="37" t="s">
        <v>70</v>
      </c>
      <c r="B34" s="38">
        <v>70000</v>
      </c>
      <c r="C34" s="38">
        <v>70000</v>
      </c>
      <c r="D34" s="64">
        <v>32550</v>
      </c>
    </row>
    <row r="35" spans="1:4" x14ac:dyDescent="0.25">
      <c r="A35" s="37" t="s">
        <v>71</v>
      </c>
      <c r="B35" s="41">
        <v>16000</v>
      </c>
      <c r="C35" s="41">
        <v>16000</v>
      </c>
      <c r="D35" s="66">
        <v>8285</v>
      </c>
    </row>
    <row r="36" spans="1:4" x14ac:dyDescent="0.25">
      <c r="A36" s="37" t="s">
        <v>72</v>
      </c>
      <c r="B36" s="38"/>
      <c r="C36" s="38"/>
      <c r="D36" s="64"/>
    </row>
    <row r="37" spans="1:4" x14ac:dyDescent="0.25">
      <c r="A37" s="37" t="s">
        <v>73</v>
      </c>
      <c r="B37" s="36"/>
      <c r="C37" s="36"/>
      <c r="D37" s="63"/>
    </row>
    <row r="38" spans="1:4" x14ac:dyDescent="0.25">
      <c r="A38" s="37" t="s">
        <v>74</v>
      </c>
      <c r="B38" s="38"/>
      <c r="C38" s="38"/>
      <c r="D38" s="64"/>
    </row>
    <row r="39" spans="1:4" x14ac:dyDescent="0.25">
      <c r="A39" s="37" t="s">
        <v>75</v>
      </c>
      <c r="B39" s="41"/>
      <c r="C39" s="41"/>
      <c r="D39" s="66"/>
    </row>
    <row r="40" spans="1:4" x14ac:dyDescent="0.25">
      <c r="A40" s="37" t="s">
        <v>76</v>
      </c>
      <c r="B40" s="41">
        <v>0</v>
      </c>
      <c r="C40" s="41">
        <v>3</v>
      </c>
      <c r="D40" s="66">
        <v>3</v>
      </c>
    </row>
    <row r="41" spans="1:4" x14ac:dyDescent="0.25">
      <c r="A41" s="37" t="s">
        <v>77</v>
      </c>
      <c r="B41" s="25"/>
      <c r="C41" s="25"/>
      <c r="D41" s="58"/>
    </row>
    <row r="42" spans="1:4" x14ac:dyDescent="0.25">
      <c r="A42" s="37" t="s">
        <v>78</v>
      </c>
      <c r="B42" s="25"/>
      <c r="C42" s="25"/>
      <c r="D42" s="58"/>
    </row>
    <row r="43" spans="1:4" ht="16.5" thickBot="1" x14ac:dyDescent="0.3">
      <c r="A43" s="67" t="s">
        <v>79</v>
      </c>
      <c r="B43" s="68">
        <v>280000</v>
      </c>
      <c r="C43" s="68">
        <v>280000</v>
      </c>
      <c r="D43" s="69">
        <v>110869</v>
      </c>
    </row>
    <row r="44" spans="1:4" x14ac:dyDescent="0.25">
      <c r="A44" s="42"/>
      <c r="B44" s="43"/>
      <c r="C44" s="44"/>
      <c r="D44" s="44"/>
    </row>
    <row r="45" spans="1:4" x14ac:dyDescent="0.25">
      <c r="A45" s="42"/>
      <c r="B45" s="43"/>
      <c r="C45" s="44"/>
      <c r="D45" s="44"/>
    </row>
    <row r="46" spans="1:4" x14ac:dyDescent="0.25">
      <c r="A46" s="42"/>
      <c r="B46" s="43"/>
      <c r="C46" s="44"/>
      <c r="D46" s="44"/>
    </row>
    <row r="47" spans="1:4" x14ac:dyDescent="0.25">
      <c r="A47" s="42"/>
      <c r="B47" s="43"/>
      <c r="C47" s="44"/>
      <c r="D47" s="44"/>
    </row>
    <row r="48" spans="1:4" x14ac:dyDescent="0.25">
      <c r="A48" s="42"/>
      <c r="B48" s="43"/>
      <c r="C48" s="44"/>
      <c r="D48" s="44"/>
    </row>
    <row r="49" spans="1:4" x14ac:dyDescent="0.25">
      <c r="A49" s="42"/>
      <c r="B49" s="43"/>
      <c r="C49" s="44"/>
      <c r="D49" s="44"/>
    </row>
    <row r="50" spans="1:4" x14ac:dyDescent="0.25">
      <c r="A50" s="42"/>
      <c r="B50" s="43"/>
      <c r="C50" s="44"/>
      <c r="D50" s="44"/>
    </row>
    <row r="51" spans="1:4" x14ac:dyDescent="0.25">
      <c r="A51" s="42"/>
      <c r="B51" s="43"/>
      <c r="C51" s="44"/>
      <c r="D51" s="44"/>
    </row>
    <row r="52" spans="1:4" x14ac:dyDescent="0.25">
      <c r="A52" s="42"/>
      <c r="B52" s="43"/>
      <c r="C52" s="44"/>
      <c r="D52" s="44"/>
    </row>
    <row r="53" spans="1:4" x14ac:dyDescent="0.25">
      <c r="A53" s="42"/>
      <c r="B53" s="45"/>
      <c r="C53" s="46"/>
      <c r="D53" s="46"/>
    </row>
    <row r="54" spans="1:4" ht="16.5" thickBot="1" x14ac:dyDescent="0.3">
      <c r="A54" s="42"/>
      <c r="B54" s="47"/>
      <c r="C54" s="48"/>
      <c r="D54" s="48"/>
    </row>
    <row r="55" spans="1:4" ht="31.5" x14ac:dyDescent="0.25">
      <c r="A55" s="21" t="s">
        <v>0</v>
      </c>
      <c r="B55" s="49" t="s">
        <v>1</v>
      </c>
      <c r="C55" s="49" t="s">
        <v>2</v>
      </c>
      <c r="D55" s="50" t="s">
        <v>100</v>
      </c>
    </row>
    <row r="56" spans="1:4" x14ac:dyDescent="0.25">
      <c r="A56" s="24" t="s">
        <v>80</v>
      </c>
      <c r="B56" s="25">
        <f>SUM(B57:B59)</f>
        <v>0</v>
      </c>
      <c r="C56" s="25">
        <f>SUM(C57:C59)</f>
        <v>0</v>
      </c>
      <c r="D56" s="25">
        <f>SUM(D57:D59)</f>
        <v>0</v>
      </c>
    </row>
    <row r="57" spans="1:4" x14ac:dyDescent="0.25">
      <c r="A57" s="37" t="s">
        <v>81</v>
      </c>
      <c r="B57" s="38"/>
      <c r="C57" s="38"/>
      <c r="D57" s="38"/>
    </row>
    <row r="58" spans="1:4" x14ac:dyDescent="0.25">
      <c r="A58" s="37" t="s">
        <v>82</v>
      </c>
      <c r="B58" s="36"/>
      <c r="C58" s="36"/>
      <c r="D58" s="36"/>
    </row>
    <row r="59" spans="1:4" x14ac:dyDescent="0.25">
      <c r="A59" s="37" t="s">
        <v>83</v>
      </c>
      <c r="B59" s="36"/>
      <c r="C59" s="36"/>
      <c r="D59" s="36"/>
    </row>
    <row r="60" spans="1:4" x14ac:dyDescent="0.25">
      <c r="A60" s="35"/>
      <c r="B60" s="36"/>
      <c r="C60" s="36"/>
      <c r="D60" s="36"/>
    </row>
    <row r="61" spans="1:4" x14ac:dyDescent="0.25">
      <c r="A61" s="24" t="s">
        <v>84</v>
      </c>
      <c r="B61" s="25">
        <f>SUM(B62:B63)</f>
        <v>0</v>
      </c>
      <c r="C61" s="25">
        <f>SUM(C62:C63)</f>
        <v>0</v>
      </c>
      <c r="D61" s="25">
        <f>SUM(D62:D63)</f>
        <v>0</v>
      </c>
    </row>
    <row r="62" spans="1:4" x14ac:dyDescent="0.25">
      <c r="A62" s="37" t="s">
        <v>85</v>
      </c>
      <c r="B62" s="38"/>
      <c r="C62" s="38"/>
      <c r="D62" s="38"/>
    </row>
    <row r="63" spans="1:4" x14ac:dyDescent="0.25">
      <c r="A63" s="37" t="s">
        <v>86</v>
      </c>
      <c r="B63" s="36"/>
      <c r="C63" s="36"/>
      <c r="D63" s="36"/>
    </row>
    <row r="64" spans="1:4" x14ac:dyDescent="0.25">
      <c r="A64" s="24" t="s">
        <v>87</v>
      </c>
      <c r="B64" s="25">
        <f>B65</f>
        <v>0</v>
      </c>
      <c r="C64" s="25">
        <f>C65</f>
        <v>0</v>
      </c>
      <c r="D64" s="25">
        <f>D65</f>
        <v>0</v>
      </c>
    </row>
    <row r="65" spans="1:4" x14ac:dyDescent="0.25">
      <c r="A65" s="37" t="s">
        <v>88</v>
      </c>
      <c r="B65" s="38"/>
      <c r="C65" s="38"/>
      <c r="D65" s="38"/>
    </row>
    <row r="66" spans="1:4" x14ac:dyDescent="0.25">
      <c r="A66" s="35"/>
      <c r="B66" s="36"/>
      <c r="C66" s="36"/>
      <c r="D66" s="36"/>
    </row>
    <row r="67" spans="1:4" x14ac:dyDescent="0.25">
      <c r="A67" s="24" t="s">
        <v>89</v>
      </c>
      <c r="B67" s="25">
        <f>B68+B71+B72+B74+B75</f>
        <v>98939361</v>
      </c>
      <c r="C67" s="25">
        <f>C68+C71+C72+C74+C75</f>
        <v>98939361</v>
      </c>
      <c r="D67" s="25">
        <f>D68+D71+D72+D74+D75</f>
        <v>51633384</v>
      </c>
    </row>
    <row r="68" spans="1:4" x14ac:dyDescent="0.25">
      <c r="A68" s="37" t="s">
        <v>90</v>
      </c>
      <c r="B68" s="40">
        <f>SUM(B69:B70)</f>
        <v>0</v>
      </c>
      <c r="C68" s="40">
        <f>SUM(C69:C70)</f>
        <v>0</v>
      </c>
      <c r="D68" s="40">
        <f>SUM(D69:D70)</f>
        <v>0</v>
      </c>
    </row>
    <row r="69" spans="1:4" x14ac:dyDescent="0.25">
      <c r="A69" s="35" t="s">
        <v>91</v>
      </c>
      <c r="B69" s="36"/>
      <c r="C69" s="36"/>
      <c r="D69" s="36"/>
    </row>
    <row r="70" spans="1:4" x14ac:dyDescent="0.25">
      <c r="A70" s="35" t="s">
        <v>92</v>
      </c>
      <c r="B70" s="25"/>
      <c r="C70" s="25"/>
      <c r="D70" s="25"/>
    </row>
    <row r="71" spans="1:4" x14ac:dyDescent="0.25">
      <c r="A71" s="37" t="s">
        <v>93</v>
      </c>
      <c r="B71" s="36"/>
      <c r="C71" s="36"/>
      <c r="D71" s="36"/>
    </row>
    <row r="72" spans="1:4" x14ac:dyDescent="0.25">
      <c r="A72" s="26" t="s">
        <v>94</v>
      </c>
      <c r="B72" s="27">
        <f>B73</f>
        <v>1148488</v>
      </c>
      <c r="C72" s="27">
        <f>C73</f>
        <v>1148488</v>
      </c>
      <c r="D72" s="27">
        <f>D73</f>
        <v>1148488</v>
      </c>
    </row>
    <row r="73" spans="1:4" x14ac:dyDescent="0.25">
      <c r="A73" s="28" t="s">
        <v>95</v>
      </c>
      <c r="B73" s="29">
        <v>1148488</v>
      </c>
      <c r="C73" s="29">
        <v>1148488</v>
      </c>
      <c r="D73" s="29">
        <v>1148488</v>
      </c>
    </row>
    <row r="74" spans="1:4" x14ac:dyDescent="0.25">
      <c r="A74" s="26" t="s">
        <v>96</v>
      </c>
      <c r="B74" s="29"/>
      <c r="C74" s="29"/>
      <c r="D74" s="29"/>
    </row>
    <row r="75" spans="1:4" x14ac:dyDescent="0.25">
      <c r="A75" s="26" t="s">
        <v>97</v>
      </c>
      <c r="B75" s="27">
        <v>97790873</v>
      </c>
      <c r="C75" s="27">
        <v>97790873</v>
      </c>
      <c r="D75" s="27">
        <v>50484896</v>
      </c>
    </row>
    <row r="76" spans="1:4" x14ac:dyDescent="0.25">
      <c r="A76" s="35"/>
      <c r="B76" s="36"/>
      <c r="C76" s="36"/>
      <c r="D76" s="36"/>
    </row>
    <row r="77" spans="1:4" x14ac:dyDescent="0.25">
      <c r="A77" s="35"/>
      <c r="B77" s="25"/>
      <c r="C77" s="25"/>
      <c r="D77" s="25"/>
    </row>
    <row r="78" spans="1:4" x14ac:dyDescent="0.25">
      <c r="A78" s="24"/>
      <c r="B78" s="51"/>
      <c r="C78" s="51"/>
      <c r="D78" s="51"/>
    </row>
    <row r="79" spans="1:4" ht="16.5" thickBot="1" x14ac:dyDescent="0.3">
      <c r="A79" s="52" t="s">
        <v>98</v>
      </c>
      <c r="B79" s="53">
        <f>B6+B17+B21+B32+B56+B61+B64+B67</f>
        <v>99905361</v>
      </c>
      <c r="C79" s="53">
        <f>C6+C17+C21+C32+C56+C61+C64+C67</f>
        <v>101747466</v>
      </c>
      <c r="D79" s="53">
        <f>D6+D17+D21+D32+D56+D61+D64+D67</f>
        <v>53837193</v>
      </c>
    </row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59CA7-A479-4BF7-B69E-C75D02402CEC}">
  <dimension ref="A1:D49"/>
  <sheetViews>
    <sheetView workbookViewId="0">
      <selection sqref="A1:D49"/>
    </sheetView>
  </sheetViews>
  <sheetFormatPr defaultRowHeight="15.75" x14ac:dyDescent="0.25"/>
  <cols>
    <col min="1" max="1" width="62.140625" style="1" bestFit="1" customWidth="1"/>
    <col min="2" max="4" width="12.140625" style="1" bestFit="1" customWidth="1"/>
    <col min="5" max="16384" width="9.140625" style="1"/>
  </cols>
  <sheetData>
    <row r="1" spans="1:4" x14ac:dyDescent="0.25">
      <c r="D1" s="1" t="s">
        <v>42</v>
      </c>
    </row>
    <row r="3" spans="1:4" x14ac:dyDescent="0.25">
      <c r="A3" s="56" t="s">
        <v>101</v>
      </c>
      <c r="B3" s="57"/>
      <c r="C3" s="57"/>
      <c r="D3" s="57"/>
    </row>
    <row r="4" spans="1:4" ht="16.5" thickBot="1" x14ac:dyDescent="0.3"/>
    <row r="5" spans="1:4" ht="31.5" x14ac:dyDescent="0.25">
      <c r="A5" s="2" t="s">
        <v>0</v>
      </c>
      <c r="B5" s="3" t="s">
        <v>1</v>
      </c>
      <c r="C5" s="3" t="s">
        <v>2</v>
      </c>
      <c r="D5" s="4" t="s">
        <v>43</v>
      </c>
    </row>
    <row r="6" spans="1:4" x14ac:dyDescent="0.25">
      <c r="A6" s="5" t="s">
        <v>3</v>
      </c>
      <c r="B6" s="6">
        <f>B8+B12+B14+B20+B21</f>
        <v>99524361</v>
      </c>
      <c r="C6" s="6">
        <f>C8+C12+C14+C20+C21</f>
        <v>101366466</v>
      </c>
      <c r="D6" s="6">
        <f>D8+D12+D14+D20+D21</f>
        <v>52476754</v>
      </c>
    </row>
    <row r="7" spans="1:4" x14ac:dyDescent="0.25">
      <c r="A7" s="7"/>
      <c r="B7" s="8"/>
      <c r="C7" s="8"/>
      <c r="D7" s="8"/>
    </row>
    <row r="8" spans="1:4" x14ac:dyDescent="0.25">
      <c r="A8" s="5" t="s">
        <v>4</v>
      </c>
      <c r="B8" s="6">
        <f>SUM(B9:B10)</f>
        <v>70579569</v>
      </c>
      <c r="C8" s="6">
        <f>SUM(C9:C10)</f>
        <v>72100623</v>
      </c>
      <c r="D8" s="6">
        <f>SUM(D9:D10)</f>
        <v>37343566</v>
      </c>
    </row>
    <row r="9" spans="1:4" x14ac:dyDescent="0.25">
      <c r="A9" s="7" t="s">
        <v>5</v>
      </c>
      <c r="B9" s="9">
        <v>65349569</v>
      </c>
      <c r="C9" s="9">
        <v>65988623</v>
      </c>
      <c r="D9" s="9">
        <v>33171786</v>
      </c>
    </row>
    <row r="10" spans="1:4" x14ac:dyDescent="0.25">
      <c r="A10" s="7" t="s">
        <v>6</v>
      </c>
      <c r="B10" s="10">
        <v>5230000</v>
      </c>
      <c r="C10" s="10">
        <v>6112000</v>
      </c>
      <c r="D10" s="10">
        <v>4171780</v>
      </c>
    </row>
    <row r="11" spans="1:4" x14ac:dyDescent="0.25">
      <c r="A11" s="7"/>
      <c r="B11" s="8"/>
      <c r="C11" s="8"/>
      <c r="D11" s="8"/>
    </row>
    <row r="12" spans="1:4" x14ac:dyDescent="0.25">
      <c r="A12" s="5" t="s">
        <v>7</v>
      </c>
      <c r="B12" s="6">
        <v>8821770</v>
      </c>
      <c r="C12" s="6">
        <v>9028315</v>
      </c>
      <c r="D12" s="6">
        <v>4864322</v>
      </c>
    </row>
    <row r="13" spans="1:4" x14ac:dyDescent="0.25">
      <c r="A13" s="5"/>
      <c r="B13" s="6"/>
      <c r="C13" s="6"/>
      <c r="D13" s="6"/>
    </row>
    <row r="14" spans="1:4" x14ac:dyDescent="0.25">
      <c r="A14" s="5" t="s">
        <v>8</v>
      </c>
      <c r="B14" s="11">
        <f>SUM(B15:B19)</f>
        <v>19835793</v>
      </c>
      <c r="C14" s="11">
        <f>SUM(C15:C19)</f>
        <v>19950299</v>
      </c>
      <c r="D14" s="11">
        <f>SUM(D15:D19)</f>
        <v>9981637</v>
      </c>
    </row>
    <row r="15" spans="1:4" x14ac:dyDescent="0.25">
      <c r="A15" s="7" t="s">
        <v>9</v>
      </c>
      <c r="B15" s="9">
        <v>2100000</v>
      </c>
      <c r="C15" s="9">
        <v>1890163</v>
      </c>
      <c r="D15" s="9">
        <v>875637</v>
      </c>
    </row>
    <row r="16" spans="1:4" x14ac:dyDescent="0.25">
      <c r="A16" s="7" t="s">
        <v>10</v>
      </c>
      <c r="B16" s="8">
        <v>4300000</v>
      </c>
      <c r="C16" s="8">
        <v>4300000</v>
      </c>
      <c r="D16" s="8">
        <v>2002567</v>
      </c>
    </row>
    <row r="17" spans="1:4" x14ac:dyDescent="0.25">
      <c r="A17" s="7" t="s">
        <v>11</v>
      </c>
      <c r="B17" s="8">
        <v>8936058</v>
      </c>
      <c r="C17" s="8">
        <v>9236058</v>
      </c>
      <c r="D17" s="8">
        <v>5107089</v>
      </c>
    </row>
    <row r="18" spans="1:4" x14ac:dyDescent="0.25">
      <c r="A18" s="7" t="s">
        <v>12</v>
      </c>
      <c r="B18" s="9">
        <v>870000</v>
      </c>
      <c r="C18" s="9">
        <v>870000</v>
      </c>
      <c r="D18" s="9">
        <v>391635</v>
      </c>
    </row>
    <row r="19" spans="1:4" x14ac:dyDescent="0.25">
      <c r="A19" s="7" t="s">
        <v>13</v>
      </c>
      <c r="B19" s="8">
        <v>3629735</v>
      </c>
      <c r="C19" s="8">
        <v>3654078</v>
      </c>
      <c r="D19" s="8">
        <v>1604709</v>
      </c>
    </row>
    <row r="20" spans="1:4" x14ac:dyDescent="0.25">
      <c r="A20" s="5" t="s">
        <v>14</v>
      </c>
      <c r="B20" s="11">
        <v>0</v>
      </c>
      <c r="C20" s="11">
        <v>0</v>
      </c>
      <c r="D20" s="11">
        <v>0</v>
      </c>
    </row>
    <row r="21" spans="1:4" x14ac:dyDescent="0.25">
      <c r="A21" s="5" t="s">
        <v>15</v>
      </c>
      <c r="B21" s="6">
        <f>SUM(B22:B26)</f>
        <v>287229</v>
      </c>
      <c r="C21" s="6">
        <f>SUM(C22:C26)</f>
        <v>287229</v>
      </c>
      <c r="D21" s="6">
        <f>SUM(D22:D26)</f>
        <v>287229</v>
      </c>
    </row>
    <row r="22" spans="1:4" x14ac:dyDescent="0.25">
      <c r="A22" s="7" t="s">
        <v>16</v>
      </c>
      <c r="B22" s="12"/>
      <c r="C22" s="12"/>
      <c r="D22" s="12"/>
    </row>
    <row r="23" spans="1:4" x14ac:dyDescent="0.25">
      <c r="A23" s="7" t="s">
        <v>17</v>
      </c>
      <c r="B23" s="8">
        <v>287229</v>
      </c>
      <c r="C23" s="8">
        <v>287229</v>
      </c>
      <c r="D23" s="8">
        <v>287229</v>
      </c>
    </row>
    <row r="24" spans="1:4" x14ac:dyDescent="0.25">
      <c r="A24" s="7" t="s">
        <v>18</v>
      </c>
      <c r="B24" s="13"/>
      <c r="C24" s="13"/>
      <c r="D24" s="13"/>
    </row>
    <row r="25" spans="1:4" x14ac:dyDescent="0.25">
      <c r="A25" s="7" t="s">
        <v>19</v>
      </c>
      <c r="B25" s="8"/>
      <c r="C25" s="8"/>
      <c r="D25" s="8"/>
    </row>
    <row r="26" spans="1:4" x14ac:dyDescent="0.25">
      <c r="A26" s="7" t="s">
        <v>20</v>
      </c>
      <c r="B26" s="8"/>
      <c r="C26" s="8"/>
      <c r="D26" s="8"/>
    </row>
    <row r="27" spans="1:4" x14ac:dyDescent="0.25">
      <c r="A27" s="5" t="s">
        <v>21</v>
      </c>
      <c r="B27" s="6">
        <f>B28+B35+B40</f>
        <v>381000</v>
      </c>
      <c r="C27" s="6">
        <f>C28+C35+C40</f>
        <v>381000</v>
      </c>
      <c r="D27" s="6">
        <f>D28+D35+D40</f>
        <v>0</v>
      </c>
    </row>
    <row r="28" spans="1:4" x14ac:dyDescent="0.25">
      <c r="A28" s="5" t="s">
        <v>22</v>
      </c>
      <c r="B28" s="6">
        <f>SUM(B29:B34)</f>
        <v>381000</v>
      </c>
      <c r="C28" s="6">
        <f>SUM(C29:C34)</f>
        <v>381000</v>
      </c>
      <c r="D28" s="6">
        <f>SUM(D29:D34)</f>
        <v>0</v>
      </c>
    </row>
    <row r="29" spans="1:4" x14ac:dyDescent="0.25">
      <c r="A29" s="7" t="s">
        <v>23</v>
      </c>
      <c r="B29" s="9"/>
      <c r="C29" s="9"/>
      <c r="D29" s="9"/>
    </row>
    <row r="30" spans="1:4" x14ac:dyDescent="0.25">
      <c r="A30" s="7" t="s">
        <v>24</v>
      </c>
      <c r="B30" s="9"/>
      <c r="C30" s="9"/>
      <c r="D30" s="9"/>
    </row>
    <row r="31" spans="1:4" x14ac:dyDescent="0.25">
      <c r="A31" s="7" t="s">
        <v>25</v>
      </c>
      <c r="B31" s="9"/>
      <c r="C31" s="9"/>
      <c r="D31" s="9"/>
    </row>
    <row r="32" spans="1:4" x14ac:dyDescent="0.25">
      <c r="A32" s="7" t="s">
        <v>26</v>
      </c>
      <c r="B32" s="8">
        <v>300000</v>
      </c>
      <c r="C32" s="8">
        <v>300000</v>
      </c>
      <c r="D32" s="8">
        <v>0</v>
      </c>
    </row>
    <row r="33" spans="1:4" x14ac:dyDescent="0.25">
      <c r="A33" s="7" t="s">
        <v>27</v>
      </c>
      <c r="B33" s="14"/>
      <c r="C33" s="14"/>
      <c r="D33" s="14"/>
    </row>
    <row r="34" spans="1:4" x14ac:dyDescent="0.25">
      <c r="A34" s="7" t="s">
        <v>28</v>
      </c>
      <c r="B34" s="8">
        <v>81000</v>
      </c>
      <c r="C34" s="8">
        <v>81000</v>
      </c>
      <c r="D34" s="8">
        <v>0</v>
      </c>
    </row>
    <row r="35" spans="1:4" x14ac:dyDescent="0.25">
      <c r="A35" s="5" t="s">
        <v>29</v>
      </c>
      <c r="B35" s="6">
        <f>SUM(B36:B39)</f>
        <v>0</v>
      </c>
      <c r="C35" s="6">
        <f>SUM(C36:C39)</f>
        <v>0</v>
      </c>
      <c r="D35" s="6">
        <f>SUM(D36:D39)</f>
        <v>0</v>
      </c>
    </row>
    <row r="36" spans="1:4" x14ac:dyDescent="0.25">
      <c r="A36" s="7" t="s">
        <v>30</v>
      </c>
      <c r="B36" s="8"/>
      <c r="C36" s="8"/>
      <c r="D36" s="8"/>
    </row>
    <row r="37" spans="1:4" x14ac:dyDescent="0.25">
      <c r="A37" s="7" t="s">
        <v>31</v>
      </c>
      <c r="B37" s="11"/>
      <c r="C37" s="11"/>
      <c r="D37" s="11"/>
    </row>
    <row r="38" spans="1:4" x14ac:dyDescent="0.25">
      <c r="A38" s="7" t="s">
        <v>32</v>
      </c>
      <c r="B38" s="11"/>
      <c r="C38" s="11"/>
      <c r="D38" s="11"/>
    </row>
    <row r="39" spans="1:4" x14ac:dyDescent="0.25">
      <c r="A39" s="7" t="s">
        <v>33</v>
      </c>
      <c r="B39" s="9"/>
      <c r="C39" s="9"/>
      <c r="D39" s="9"/>
    </row>
    <row r="40" spans="1:4" x14ac:dyDescent="0.25">
      <c r="A40" s="7" t="s">
        <v>34</v>
      </c>
      <c r="B40" s="11">
        <v>0</v>
      </c>
      <c r="C40" s="11">
        <v>0</v>
      </c>
      <c r="D40" s="11">
        <v>0</v>
      </c>
    </row>
    <row r="41" spans="1:4" x14ac:dyDescent="0.25">
      <c r="A41" s="5" t="s">
        <v>35</v>
      </c>
      <c r="B41" s="6">
        <f>SUM(B42)</f>
        <v>0</v>
      </c>
      <c r="C41" s="6">
        <f>SUM(C42)</f>
        <v>0</v>
      </c>
      <c r="D41" s="6">
        <f>SUM(D42)</f>
        <v>0</v>
      </c>
    </row>
    <row r="42" spans="1:4" x14ac:dyDescent="0.25">
      <c r="A42" s="5" t="s">
        <v>36</v>
      </c>
      <c r="B42" s="6">
        <f>SUM(B43:B46)</f>
        <v>0</v>
      </c>
      <c r="C42" s="6">
        <f>SUM(C43:C46)</f>
        <v>0</v>
      </c>
      <c r="D42" s="6">
        <f>SUM(D43:D46)</f>
        <v>0</v>
      </c>
    </row>
    <row r="43" spans="1:4" x14ac:dyDescent="0.25">
      <c r="A43" s="7" t="s">
        <v>37</v>
      </c>
      <c r="B43" s="11"/>
      <c r="C43" s="11"/>
      <c r="D43" s="11"/>
    </row>
    <row r="44" spans="1:4" x14ac:dyDescent="0.25">
      <c r="A44" s="7" t="s">
        <v>38</v>
      </c>
      <c r="B44" s="12"/>
      <c r="C44" s="12"/>
      <c r="D44" s="12"/>
    </row>
    <row r="45" spans="1:4" x14ac:dyDescent="0.25">
      <c r="A45" s="7" t="s">
        <v>39</v>
      </c>
      <c r="B45" s="8"/>
      <c r="C45" s="8"/>
      <c r="D45" s="8"/>
    </row>
    <row r="46" spans="1:4" x14ac:dyDescent="0.25">
      <c r="A46" s="7" t="s">
        <v>40</v>
      </c>
      <c r="B46" s="6"/>
      <c r="C46" s="6"/>
      <c r="D46" s="6"/>
    </row>
    <row r="47" spans="1:4" x14ac:dyDescent="0.25">
      <c r="A47" s="5"/>
      <c r="B47" s="6"/>
      <c r="C47" s="6"/>
      <c r="D47" s="6"/>
    </row>
    <row r="48" spans="1:4" x14ac:dyDescent="0.25">
      <c r="A48" s="15"/>
      <c r="B48" s="6"/>
      <c r="C48" s="6"/>
      <c r="D48" s="6"/>
    </row>
    <row r="49" spans="1:4" ht="16.5" thickBot="1" x14ac:dyDescent="0.3">
      <c r="A49" s="16" t="s">
        <v>41</v>
      </c>
      <c r="B49" s="17">
        <f>B6+B27+B41</f>
        <v>99905361</v>
      </c>
      <c r="C49" s="17">
        <f>C6+C27+C41</f>
        <v>101747466</v>
      </c>
      <c r="D49" s="17">
        <f>D6+D27+D41</f>
        <v>52476754</v>
      </c>
    </row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1. melléklet</vt:lpstr>
      <vt:lpstr>2.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konyvelo</dc:creator>
  <cp:lastModifiedBy>konyvelo</cp:lastModifiedBy>
  <cp:lastPrinted>2023-08-28T11:18:50Z</cp:lastPrinted>
  <dcterms:created xsi:type="dcterms:W3CDTF">2022-08-22T07:10:55Z</dcterms:created>
  <dcterms:modified xsi:type="dcterms:W3CDTF">2023-08-28T11:18:53Z</dcterms:modified>
</cp:coreProperties>
</file>